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275" windowHeight="11595" tabRatio="648"/>
  </bookViews>
  <sheets>
    <sheet name="Pob_Efectiva_2021_Total" sheetId="8" r:id="rId1"/>
  </sheets>
  <definedNames>
    <definedName name="_xlnm.Print_Area" localSheetId="0">Pob_Efectiva_2021_Total!$A$1:$P$38</definedName>
    <definedName name="_xlnm.Print_Titles" localSheetId="0">Pob_Efectiva_2021_Total!$1:$36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8"/>
  <c r="B36"/>
  <c r="E32"/>
  <c r="D32"/>
  <c r="J16"/>
  <c r="O36" l="1"/>
  <c r="M36"/>
  <c r="L36"/>
  <c r="K36"/>
  <c r="I36"/>
  <c r="P33"/>
  <c r="P36" s="1"/>
  <c r="G20"/>
  <c r="F20"/>
  <c r="E20"/>
  <c r="G35"/>
  <c r="F35"/>
  <c r="G34"/>
  <c r="F34"/>
  <c r="G33"/>
  <c r="F33"/>
  <c r="N32"/>
  <c r="J32"/>
  <c r="G32"/>
  <c r="F32"/>
  <c r="N31"/>
  <c r="J31"/>
  <c r="G31"/>
  <c r="F31"/>
  <c r="E31"/>
  <c r="D31"/>
  <c r="N30"/>
  <c r="J30"/>
  <c r="G30"/>
  <c r="F30"/>
  <c r="E30"/>
  <c r="D30"/>
  <c r="N29"/>
  <c r="J29"/>
  <c r="G29"/>
  <c r="F29"/>
  <c r="E29"/>
  <c r="D29"/>
  <c r="N28"/>
  <c r="J28"/>
  <c r="G28"/>
  <c r="F28"/>
  <c r="E28"/>
  <c r="D28"/>
  <c r="J27"/>
  <c r="G27"/>
  <c r="F27"/>
  <c r="E27"/>
  <c r="D27"/>
  <c r="N26"/>
  <c r="J26"/>
  <c r="G26"/>
  <c r="F26"/>
  <c r="E26"/>
  <c r="D26"/>
  <c r="N25"/>
  <c r="J25"/>
  <c r="E25"/>
  <c r="D25"/>
  <c r="N24"/>
  <c r="J24"/>
  <c r="G24"/>
  <c r="F24"/>
  <c r="E24"/>
  <c r="D24"/>
  <c r="J23"/>
  <c r="E23"/>
  <c r="D23"/>
  <c r="N22"/>
  <c r="J22"/>
  <c r="E22"/>
  <c r="D22"/>
  <c r="N21"/>
  <c r="J21"/>
  <c r="G21"/>
  <c r="F21"/>
  <c r="E21"/>
  <c r="D21"/>
  <c r="F36" l="1"/>
  <c r="G36"/>
  <c r="E36"/>
  <c r="J15"/>
  <c r="J14"/>
  <c r="J20" l="1"/>
  <c r="J36" s="1"/>
  <c r="N20"/>
  <c r="N36" s="1"/>
  <c r="D20"/>
  <c r="D36" s="1"/>
</calcChain>
</file>

<file path=xl/sharedStrings.xml><?xml version="1.0" encoding="utf-8"?>
<sst xmlns="http://schemas.openxmlformats.org/spreadsheetml/2006/main" count="60" uniqueCount="50">
  <si>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</si>
  <si>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</si>
  <si>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</si>
  <si>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</si>
  <si>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</si>
  <si>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</si>
  <si>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</si>
  <si>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</si>
  <si>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</si>
  <si>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Total de Población a beneficiar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</si>
  <si>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</si>
  <si>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</si>
  <si>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</si>
  <si>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</si>
  <si>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</si>
  <si>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</si>
  <si>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</si>
  <si>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</si>
  <si>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</si>
  <si>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>Nombre del Programa Sustantivo:</t>
  </si>
  <si>
    <t>Población total:</t>
  </si>
  <si>
    <t>Población potencial:</t>
  </si>
  <si>
    <t>Población objetivo:</t>
  </si>
  <si>
    <r>
      <t xml:space="preserve">Total por Departamento
(5)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</si>
  <si>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sexo                           (6)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</si>
  <si>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Área                                                 (8) 
</t>
    </r>
    <r>
      <rPr>
        <b/>
        <sz val="14"/>
        <color rgb="FFFF0000"/>
        <rFont val="Calibri"/>
        <family val="2"/>
        <scheme val="minor"/>
      </rPr>
      <t>Planificado</t>
    </r>
  </si>
  <si>
    <r>
      <t>Distribución por Grupo Etnico                                   (9)</t>
    </r>
    <r>
      <rPr>
        <b/>
        <sz val="14"/>
        <color rgb="FFFF0000"/>
        <rFont val="Calibri"/>
        <family val="2"/>
        <scheme val="minor"/>
      </rPr>
      <t xml:space="preserve">
Planificado</t>
    </r>
  </si>
  <si>
    <t>PERSONAS</t>
  </si>
  <si>
    <t>2.7. - ACCESO A LOS SERVICIOS DE AGUA POTABLE Y SANEAMIENTO AMBIENTAL</t>
  </si>
  <si>
    <t>POBLACIÓN TOTAL A NIVEL NACIONAL</t>
  </si>
  <si>
    <t>POBLACIÓN TOTAL ASIGNADA</t>
  </si>
  <si>
    <t>POBLACIÓN CON ACCESO A SISTEMAS</t>
  </si>
  <si>
    <t>Identificación de la Población</t>
  </si>
  <si>
    <t xml:space="preserve">Alto Paraguay </t>
  </si>
  <si>
    <t xml:space="preserve">Alto Paraná </t>
  </si>
  <si>
    <t xml:space="preserve">Amambay </t>
  </si>
  <si>
    <t xml:space="preserve">Boquerón </t>
  </si>
  <si>
    <t xml:space="preserve">Caaguazú </t>
  </si>
  <si>
    <t xml:space="preserve">Caazapá </t>
  </si>
  <si>
    <t xml:space="preserve">Canindeyú </t>
  </si>
  <si>
    <t xml:space="preserve">Central </t>
  </si>
  <si>
    <t xml:space="preserve">Concepción </t>
  </si>
  <si>
    <t xml:space="preserve">Cordillera </t>
  </si>
  <si>
    <t xml:space="preserve">Guairá </t>
  </si>
  <si>
    <t xml:space="preserve">Itapúa </t>
  </si>
  <si>
    <t xml:space="preserve">Paraguari </t>
  </si>
  <si>
    <t xml:space="preserve">San Pedro </t>
  </si>
  <si>
    <t xml:space="preserve">Pdte Hayes </t>
  </si>
  <si>
    <t xml:space="preserve">Misiones </t>
  </si>
  <si>
    <t xml:space="preserve">Observacion: Comunidad indígena Yvapovo, San Pedro del Ycuamandyju, San Pedro (Mbýa Guarani), Comunidad Ybapondy- Tarumandy, Luque, Central (Mbya Guarani), Comunidad Rio Verde, Santa Rosa del Aguaray, San Pedro (Tobaqoon)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</si>
</sst>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19" xfId="0" applyFont="1" applyFill="1" applyBorder="1" applyAlignment="1">
      <alignment horizontal="center" vertical="center"/>
    </xf>
    <xf numFmtId="0" fontId="0" fillId="0" borderId="19" xfId="0" applyFont="1" applyBorder="1"/>
    <xf numFmtId="0" fontId="3" fillId="4" borderId="22" xfId="0" applyFont="1" applyFill="1" applyBorder="1" applyAlignment="1">
      <alignment vertical="center"/>
    </xf>
    <xf numFmtId="0" fontId="3" fillId="4" borderId="23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7" fillId="0" borderId="0" xfId="0" applyFont="1"/>
    <xf numFmtId="0" fontId="6" fillId="4" borderId="7" xfId="0" applyFont="1" applyFill="1" applyBorder="1" applyAlignment="1">
      <alignment vertical="center" wrapText="1"/>
    </xf>
    <xf numFmtId="0" fontId="8" fillId="6" borderId="11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3" fillId="0" borderId="0" xfId="0" applyFont="1"/>
    <xf numFmtId="0" fontId="6" fillId="7" borderId="7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left" vertical="center"/>
    </xf>
    <xf numFmtId="0" fontId="6" fillId="4" borderId="24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3" fontId="7" fillId="0" borderId="0" xfId="0" applyNumberFormat="1" applyFont="1"/>
    <xf numFmtId="3" fontId="0" fillId="0" borderId="0" xfId="0" applyNumberFormat="1" applyFont="1"/>
    <xf numFmtId="3" fontId="7" fillId="0" borderId="7" xfId="0" applyNumberFormat="1" applyFont="1" applyFill="1" applyBorder="1" applyAlignment="1">
      <alignment horizontal="center" vertical="center" wrapText="1"/>
    </xf>
    <xf numFmtId="3" fontId="6" fillId="4" borderId="12" xfId="0" applyNumberFormat="1" applyFont="1" applyFill="1" applyBorder="1" applyAlignment="1">
      <alignment horizontal="center" vertical="center" wrapText="1"/>
    </xf>
    <xf numFmtId="3" fontId="6" fillId="7" borderId="12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/>
    </xf>
    <xf numFmtId="3" fontId="6" fillId="7" borderId="7" xfId="0" applyNumberFormat="1" applyFont="1" applyFill="1" applyBorder="1" applyAlignment="1">
      <alignment horizontal="center" vertical="center"/>
    </xf>
    <xf numFmtId="0" fontId="7" fillId="0" borderId="7" xfId="0" applyFont="1" applyBorder="1"/>
    <xf numFmtId="3" fontId="6" fillId="0" borderId="1" xfId="0" applyNumberFormat="1" applyFont="1" applyFill="1" applyBorder="1" applyAlignment="1">
      <alignment horizontal="center" vertical="center"/>
    </xf>
    <xf numFmtId="3" fontId="6" fillId="7" borderId="10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/>
    <xf numFmtId="3" fontId="7" fillId="7" borderId="7" xfId="0" applyNumberFormat="1" applyFont="1" applyFill="1" applyBorder="1"/>
    <xf numFmtId="3" fontId="7" fillId="0" borderId="7" xfId="0" applyNumberFormat="1" applyFont="1" applyBorder="1" applyAlignment="1">
      <alignment horizontal="right"/>
    </xf>
    <xf numFmtId="3" fontId="7" fillId="7" borderId="7" xfId="0" applyNumberFormat="1" applyFont="1" applyFill="1" applyBorder="1" applyAlignment="1">
      <alignment horizontal="right"/>
    </xf>
    <xf numFmtId="3" fontId="7" fillId="0" borderId="12" xfId="0" applyNumberFormat="1" applyFont="1" applyFill="1" applyBorder="1"/>
    <xf numFmtId="3" fontId="7" fillId="7" borderId="12" xfId="0" applyNumberFormat="1" applyFont="1" applyFill="1" applyBorder="1"/>
    <xf numFmtId="3" fontId="7" fillId="0" borderId="1" xfId="0" applyNumberFormat="1" applyFont="1" applyBorder="1" applyAlignment="1">
      <alignment horizontal="right"/>
    </xf>
    <xf numFmtId="3" fontId="7" fillId="7" borderId="10" xfId="0" applyNumberFormat="1" applyFont="1" applyFill="1" applyBorder="1" applyAlignment="1">
      <alignment horizontal="right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14" fillId="0" borderId="0" xfId="0" applyFont="1" applyAlignment="1">
      <alignment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10</xdr:row>
      <xdr:rowOff>24605</xdr:rowOff>
    </xdr:from>
    <xdr:to>
      <xdr:col>1</xdr:col>
      <xdr:colOff>1104105</xdr:colOff>
      <xdr:row>10</xdr:row>
      <xdr:rowOff>300830</xdr:rowOff>
    </xdr:to>
    <xdr:sp macro="" textlink="">
      <xdr:nvSpPr>
        <xdr:cNvPr id="2" name="Rectángulo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5071797" y="215820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10</xdr:row>
      <xdr:rowOff>272917</xdr:rowOff>
    </xdr:from>
    <xdr:to>
      <xdr:col>1</xdr:col>
      <xdr:colOff>1098151</xdr:colOff>
      <xdr:row>10</xdr:row>
      <xdr:rowOff>549142</xdr:rowOff>
    </xdr:to>
    <xdr:sp macro="" textlink="">
      <xdr:nvSpPr>
        <xdr:cNvPr id="3" name="Rectángulo 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5106722" y="240651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10</xdr:row>
      <xdr:rowOff>517525</xdr:rowOff>
    </xdr:from>
    <xdr:to>
      <xdr:col>3</xdr:col>
      <xdr:colOff>1026052</xdr:colOff>
      <xdr:row>11</xdr:row>
      <xdr:rowOff>31750</xdr:rowOff>
    </xdr:to>
    <xdr:sp macro="" textlink="">
      <xdr:nvSpPr>
        <xdr:cNvPr id="4" name="Rectángulo 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/>
      </xdr:nvSpPr>
      <xdr:spPr>
        <a:xfrm>
          <a:off x="5076294" y="2651125"/>
          <a:ext cx="4360333" cy="400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10</xdr:row>
      <xdr:rowOff>65353</xdr:rowOff>
    </xdr:from>
    <xdr:to>
      <xdr:col>1</xdr:col>
      <xdr:colOff>361949</xdr:colOff>
      <xdr:row>10</xdr:row>
      <xdr:rowOff>234686</xdr:rowOff>
    </xdr:to>
    <xdr:sp macro="" textlink="">
      <xdr:nvSpPr>
        <xdr:cNvPr id="5" name="Rectángulo 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4810125" y="219895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PY" sz="1100">
              <a:solidFill>
                <a:schemeClr val="tx1"/>
              </a:solidFill>
            </a:rPr>
            <a:t>x</a:t>
          </a:r>
        </a:p>
      </xdr:txBody>
    </xdr:sp>
    <xdr:clientData/>
  </xdr:twoCellAnchor>
  <xdr:twoCellAnchor>
    <xdr:from>
      <xdr:col>1</xdr:col>
      <xdr:colOff>104775</xdr:colOff>
      <xdr:row>10</xdr:row>
      <xdr:rowOff>297128</xdr:rowOff>
    </xdr:from>
    <xdr:to>
      <xdr:col>1</xdr:col>
      <xdr:colOff>371474</xdr:colOff>
      <xdr:row>10</xdr:row>
      <xdr:rowOff>466461</xdr:rowOff>
    </xdr:to>
    <xdr:sp macro="" textlink="">
      <xdr:nvSpPr>
        <xdr:cNvPr id="6" name="Rectángulo 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4819650" y="243072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10</xdr:row>
      <xdr:rowOff>560653</xdr:rowOff>
    </xdr:from>
    <xdr:to>
      <xdr:col>1</xdr:col>
      <xdr:colOff>365124</xdr:colOff>
      <xdr:row>10</xdr:row>
      <xdr:rowOff>729986</xdr:rowOff>
    </xdr:to>
    <xdr:sp macro="" textlink="">
      <xdr:nvSpPr>
        <xdr:cNvPr id="7" name="Rectángulo 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4813300" y="269425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163287</xdr:rowOff>
    </xdr:from>
    <xdr:to>
      <xdr:col>14</xdr:col>
      <xdr:colOff>365125</xdr:colOff>
      <xdr:row>6</xdr:row>
      <xdr:rowOff>0</xdr:rowOff>
    </xdr:to>
    <xdr:grpSp>
      <xdr:nvGrpSpPr>
        <xdr:cNvPr id="8" name="7 Grup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238124" y="163287"/>
          <a:ext cx="21605876" cy="979713"/>
          <a:chOff x="1183821" y="81642"/>
          <a:chExt cx="11668125" cy="800101"/>
        </a:xfrm>
      </xdr:grpSpPr>
      <xdr:pic>
        <xdr:nvPicPr>
          <xdr:cNvPr id="9" name="Imagen 5" descr="LOGOS BASICOS-11">
            <a:extLst>
              <a:ext uri="{FF2B5EF4-FFF2-40B4-BE49-F238E27FC236}">
                <a16:creationId xmlns="" xmlns:a16="http://schemas.microsoft.com/office/drawing/2014/main" id="{00000000-0008-0000-00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9 Imagen" descr="cid:ii_joiv2xle6">
            <a:extLst>
              <a:ext uri="{FF2B5EF4-FFF2-40B4-BE49-F238E27FC236}">
                <a16:creationId xmlns="" xmlns:a16="http://schemas.microsoft.com/office/drawing/2014/main" id="{00000000-0008-0000-00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Imagen 1" descr="LOGOS BASICOS-03">
            <a:extLst>
              <a:ext uri="{FF2B5EF4-FFF2-40B4-BE49-F238E27FC236}">
                <a16:creationId xmlns="" xmlns:a16="http://schemas.microsoft.com/office/drawing/2014/main" id="{00000000-0008-0000-00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11 Imagen" descr="C:\Users\pamasil\AppData\Local\Temp\Rar$DIa0.480\LOGOS BASICOS-12.jpg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7:Q43"/>
  <sheetViews>
    <sheetView showGridLines="0" tabSelected="1" topLeftCell="D1" zoomScale="60" zoomScaleNormal="60" workbookViewId="0">
      <selection activeCell="Q10" sqref="Q10"/>
    </sheetView>
  </sheetViews>
  <sheetFormatPr baseColWidth="10" defaultColWidth="11.42578125" defaultRowHeight="15"/>
  <cols>
    <col min="1" max="1" width="70.7109375" style="1" customWidth="1"/>
    <col min="2" max="3" width="27.7109375" style="1" customWidth="1"/>
    <col min="4" max="7" width="16.7109375" style="1" customWidth="1"/>
    <col min="8" max="13" width="18.7109375" style="1" customWidth="1"/>
    <col min="14" max="16" width="16.7109375" style="1" customWidth="1"/>
    <col min="17" max="17" width="110.140625" style="1" customWidth="1"/>
    <col min="18" max="16384" width="11.42578125" style="1"/>
  </cols>
  <sheetData>
    <row r="7" spans="1:17" ht="15.75" thickBot="1"/>
    <row r="8" spans="1:17" ht="16.5" customHeight="1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7" ht="16.5" customHeight="1" thickBot="1">
      <c r="A9" s="48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7" ht="29.25" customHeight="1">
      <c r="A10" s="20" t="s">
        <v>19</v>
      </c>
      <c r="B10" s="6" t="s">
        <v>28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7" ht="69.95" customHeight="1">
      <c r="A11" s="50" t="s">
        <v>15</v>
      </c>
      <c r="B11" s="12"/>
      <c r="C11" s="13"/>
      <c r="D11" s="13"/>
      <c r="E11" s="14"/>
      <c r="F11" s="52" t="s">
        <v>12</v>
      </c>
      <c r="G11" s="53"/>
      <c r="H11" s="56" t="s">
        <v>3</v>
      </c>
      <c r="I11" s="58"/>
      <c r="J11" s="57"/>
      <c r="K11" s="5"/>
      <c r="L11" s="5"/>
      <c r="M11" s="5"/>
      <c r="N11" s="5"/>
      <c r="O11" s="5"/>
      <c r="P11" s="4"/>
    </row>
    <row r="12" spans="1:17" ht="29.25" customHeight="1">
      <c r="A12" s="50"/>
      <c r="B12" s="52" t="s">
        <v>11</v>
      </c>
      <c r="C12" s="59"/>
      <c r="D12" s="59"/>
      <c r="E12" s="53"/>
      <c r="F12" s="54"/>
      <c r="G12" s="55"/>
      <c r="H12" s="60" t="s">
        <v>0</v>
      </c>
      <c r="I12" s="62" t="s">
        <v>1</v>
      </c>
      <c r="J12" s="62" t="s">
        <v>2</v>
      </c>
      <c r="Q12" s="2"/>
    </row>
    <row r="13" spans="1:17" ht="29.25" customHeight="1">
      <c r="A13" s="51"/>
      <c r="B13" s="56"/>
      <c r="C13" s="58"/>
      <c r="D13" s="58"/>
      <c r="E13" s="57"/>
      <c r="F13" s="56"/>
      <c r="G13" s="57"/>
      <c r="H13" s="61"/>
      <c r="I13" s="63"/>
      <c r="J13" s="63"/>
      <c r="Q13" s="2"/>
    </row>
    <row r="14" spans="1:17" ht="39.950000000000003" customHeight="1">
      <c r="A14" s="8" t="s">
        <v>20</v>
      </c>
      <c r="B14" s="41" t="s">
        <v>29</v>
      </c>
      <c r="C14" s="42"/>
      <c r="D14" s="42"/>
      <c r="E14" s="43"/>
      <c r="F14" s="44" t="s">
        <v>27</v>
      </c>
      <c r="G14" s="45"/>
      <c r="H14" s="25">
        <v>3702280.6256052731</v>
      </c>
      <c r="I14" s="25">
        <v>3650757.5857086233</v>
      </c>
      <c r="J14" s="25">
        <f>SUM(H14:I14)</f>
        <v>7353038.2113138959</v>
      </c>
      <c r="L14" s="23"/>
      <c r="Q14" s="2"/>
    </row>
    <row r="15" spans="1:17" ht="39.950000000000003" customHeight="1">
      <c r="A15" s="9" t="s">
        <v>21</v>
      </c>
      <c r="B15" s="41" t="s">
        <v>30</v>
      </c>
      <c r="C15" s="42"/>
      <c r="D15" s="42"/>
      <c r="E15" s="43"/>
      <c r="F15" s="44" t="s">
        <v>27</v>
      </c>
      <c r="G15" s="45"/>
      <c r="H15" s="25">
        <v>43486.5</v>
      </c>
      <c r="I15" s="25">
        <v>43486.5</v>
      </c>
      <c r="J15" s="25">
        <f t="shared" ref="J15" si="0">SUM(H15:I15)</f>
        <v>86973</v>
      </c>
      <c r="L15" s="23"/>
      <c r="M15" s="23"/>
      <c r="Q15" s="2"/>
    </row>
    <row r="16" spans="1:17" ht="39.950000000000003" customHeight="1" thickBot="1">
      <c r="A16" s="21" t="s">
        <v>22</v>
      </c>
      <c r="B16" s="41" t="s">
        <v>31</v>
      </c>
      <c r="C16" s="42"/>
      <c r="D16" s="42"/>
      <c r="E16" s="43"/>
      <c r="F16" s="44" t="s">
        <v>27</v>
      </c>
      <c r="G16" s="45"/>
      <c r="H16" s="25">
        <v>43486.5</v>
      </c>
      <c r="I16" s="25">
        <v>43486.5</v>
      </c>
      <c r="J16" s="25">
        <f>SUM(H16:I16)</f>
        <v>86973</v>
      </c>
      <c r="L16" s="24"/>
      <c r="Q16" s="2"/>
    </row>
    <row r="17" spans="1:17" ht="45" customHeight="1" thickBot="1">
      <c r="A17" s="70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2"/>
    </row>
    <row r="18" spans="1:17" ht="58.9" customHeight="1">
      <c r="A18" s="50" t="s">
        <v>13</v>
      </c>
      <c r="B18" s="64" t="s">
        <v>23</v>
      </c>
      <c r="C18" s="66" t="s">
        <v>18</v>
      </c>
      <c r="D18" s="56" t="s">
        <v>24</v>
      </c>
      <c r="E18" s="57"/>
      <c r="F18" s="68" t="s">
        <v>18</v>
      </c>
      <c r="G18" s="69"/>
      <c r="H18" s="50" t="s">
        <v>14</v>
      </c>
      <c r="I18" s="56" t="s">
        <v>25</v>
      </c>
      <c r="J18" s="57"/>
      <c r="K18" s="68" t="s">
        <v>18</v>
      </c>
      <c r="L18" s="69"/>
      <c r="M18" s="56" t="s">
        <v>26</v>
      </c>
      <c r="N18" s="57"/>
      <c r="O18" s="68" t="s">
        <v>18</v>
      </c>
      <c r="P18" s="69"/>
      <c r="Q18" s="2"/>
    </row>
    <row r="19" spans="1:17" ht="25.5" customHeight="1">
      <c r="A19" s="51"/>
      <c r="B19" s="65"/>
      <c r="C19" s="67"/>
      <c r="D19" s="15" t="s">
        <v>4</v>
      </c>
      <c r="E19" s="15" t="s">
        <v>5</v>
      </c>
      <c r="F19" s="19" t="s">
        <v>4</v>
      </c>
      <c r="G19" s="19" t="s">
        <v>5</v>
      </c>
      <c r="H19" s="51"/>
      <c r="I19" s="15" t="s">
        <v>6</v>
      </c>
      <c r="J19" s="15" t="s">
        <v>7</v>
      </c>
      <c r="K19" s="19" t="s">
        <v>6</v>
      </c>
      <c r="L19" s="19" t="s">
        <v>7</v>
      </c>
      <c r="M19" s="16" t="s">
        <v>10</v>
      </c>
      <c r="N19" s="15" t="s">
        <v>8</v>
      </c>
      <c r="O19" s="19" t="s">
        <v>17</v>
      </c>
      <c r="P19" s="19" t="s">
        <v>8</v>
      </c>
      <c r="Q19" s="3"/>
    </row>
    <row r="20" spans="1:17" ht="35.1" customHeight="1">
      <c r="A20" s="30" t="s">
        <v>33</v>
      </c>
      <c r="B20" s="33">
        <v>2060</v>
      </c>
      <c r="C20" s="34">
        <v>2060</v>
      </c>
      <c r="D20" s="35">
        <f>B20/2</f>
        <v>1030</v>
      </c>
      <c r="E20" s="35">
        <f>B20/2</f>
        <v>1030</v>
      </c>
      <c r="F20" s="36">
        <f t="shared" ref="F20" si="1">C20/2</f>
        <v>1030</v>
      </c>
      <c r="G20" s="36">
        <f t="shared" ref="G20" si="2">C20/2</f>
        <v>1030</v>
      </c>
      <c r="H20" s="35"/>
      <c r="I20" s="35"/>
      <c r="J20" s="35">
        <f>B20</f>
        <v>2060</v>
      </c>
      <c r="K20" s="36"/>
      <c r="L20" s="34">
        <v>2060</v>
      </c>
      <c r="M20" s="35"/>
      <c r="N20" s="35">
        <f>B20</f>
        <v>2060</v>
      </c>
      <c r="O20" s="36"/>
      <c r="P20" s="34">
        <v>2060</v>
      </c>
      <c r="Q20" s="2"/>
    </row>
    <row r="21" spans="1:17" ht="34.5" customHeight="1">
      <c r="A21" s="30" t="s">
        <v>34</v>
      </c>
      <c r="B21" s="33">
        <v>7091</v>
      </c>
      <c r="C21" s="34">
        <v>7091</v>
      </c>
      <c r="D21" s="35">
        <f t="shared" ref="D21:D31" si="3">B21/2</f>
        <v>3545.5</v>
      </c>
      <c r="E21" s="35">
        <f t="shared" ref="E21:F35" si="4">B21/2</f>
        <v>3545.5</v>
      </c>
      <c r="F21" s="36">
        <f t="shared" si="4"/>
        <v>3545.5</v>
      </c>
      <c r="G21" s="36">
        <f t="shared" ref="G21:G35" si="5">C21/2</f>
        <v>3545.5</v>
      </c>
      <c r="H21" s="35"/>
      <c r="I21" s="35"/>
      <c r="J21" s="35">
        <f t="shared" ref="J21:J32" si="6">B21</f>
        <v>7091</v>
      </c>
      <c r="K21" s="36"/>
      <c r="L21" s="34">
        <v>7091</v>
      </c>
      <c r="M21" s="35"/>
      <c r="N21" s="35">
        <f t="shared" ref="N21:N32" si="7">B21</f>
        <v>7091</v>
      </c>
      <c r="O21" s="36"/>
      <c r="P21" s="34">
        <v>7091</v>
      </c>
      <c r="Q21" s="2"/>
    </row>
    <row r="22" spans="1:17" ht="35.1" customHeight="1">
      <c r="A22" s="30" t="s">
        <v>35</v>
      </c>
      <c r="B22" s="33">
        <v>2520</v>
      </c>
      <c r="C22" s="34">
        <v>2520</v>
      </c>
      <c r="D22" s="35">
        <f t="shared" si="3"/>
        <v>1260</v>
      </c>
      <c r="E22" s="35">
        <f t="shared" si="4"/>
        <v>1260</v>
      </c>
      <c r="F22" s="36"/>
      <c r="G22" s="36"/>
      <c r="H22" s="35"/>
      <c r="I22" s="35"/>
      <c r="J22" s="35">
        <f t="shared" si="6"/>
        <v>2520</v>
      </c>
      <c r="K22" s="36"/>
      <c r="L22" s="34">
        <v>2520</v>
      </c>
      <c r="M22" s="35"/>
      <c r="N22" s="35">
        <f t="shared" si="7"/>
        <v>2520</v>
      </c>
      <c r="O22" s="36"/>
      <c r="P22" s="34">
        <v>2520</v>
      </c>
      <c r="Q22" s="2"/>
    </row>
    <row r="23" spans="1:17" ht="35.1" customHeight="1">
      <c r="A23" s="30" t="s">
        <v>36</v>
      </c>
      <c r="B23" s="33">
        <v>1675</v>
      </c>
      <c r="C23" s="34">
        <v>1675</v>
      </c>
      <c r="D23" s="35">
        <f t="shared" si="3"/>
        <v>837.5</v>
      </c>
      <c r="E23" s="35">
        <f t="shared" si="4"/>
        <v>837.5</v>
      </c>
      <c r="F23" s="36"/>
      <c r="G23" s="36"/>
      <c r="H23" s="35"/>
      <c r="I23" s="35"/>
      <c r="J23" s="35">
        <f t="shared" si="6"/>
        <v>1675</v>
      </c>
      <c r="K23" s="36"/>
      <c r="L23" s="34">
        <v>1675</v>
      </c>
      <c r="M23" s="35">
        <v>1675</v>
      </c>
      <c r="N23" s="35"/>
      <c r="O23" s="36">
        <v>1675</v>
      </c>
      <c r="P23" s="34"/>
      <c r="Q23" s="2"/>
    </row>
    <row r="24" spans="1:17" ht="35.1" customHeight="1">
      <c r="A24" s="30" t="s">
        <v>37</v>
      </c>
      <c r="B24" s="33">
        <v>8370</v>
      </c>
      <c r="C24" s="34">
        <v>9190</v>
      </c>
      <c r="D24" s="35">
        <f t="shared" si="3"/>
        <v>4185</v>
      </c>
      <c r="E24" s="35">
        <f t="shared" si="4"/>
        <v>4185</v>
      </c>
      <c r="F24" s="36">
        <f t="shared" si="4"/>
        <v>4595</v>
      </c>
      <c r="G24" s="36">
        <f t="shared" si="5"/>
        <v>4595</v>
      </c>
      <c r="H24" s="35"/>
      <c r="I24" s="35"/>
      <c r="J24" s="35">
        <f t="shared" si="6"/>
        <v>8370</v>
      </c>
      <c r="K24" s="36"/>
      <c r="L24" s="34">
        <v>9190</v>
      </c>
      <c r="M24" s="35">
        <v>180</v>
      </c>
      <c r="N24" s="35">
        <f>B24-M24</f>
        <v>8190</v>
      </c>
      <c r="O24" s="36">
        <v>180</v>
      </c>
      <c r="P24" s="34">
        <v>9010</v>
      </c>
      <c r="Q24" s="2"/>
    </row>
    <row r="25" spans="1:17" ht="34.5" customHeight="1">
      <c r="A25" s="30" t="s">
        <v>38</v>
      </c>
      <c r="B25" s="33">
        <v>4700</v>
      </c>
      <c r="C25" s="34">
        <v>4700</v>
      </c>
      <c r="D25" s="35">
        <f t="shared" si="3"/>
        <v>2350</v>
      </c>
      <c r="E25" s="35">
        <f t="shared" si="4"/>
        <v>2350</v>
      </c>
      <c r="F25" s="36"/>
      <c r="G25" s="36"/>
      <c r="H25" s="35"/>
      <c r="I25" s="35"/>
      <c r="J25" s="35">
        <f t="shared" si="6"/>
        <v>4700</v>
      </c>
      <c r="K25" s="36"/>
      <c r="L25" s="34">
        <v>4700</v>
      </c>
      <c r="M25" s="35"/>
      <c r="N25" s="35">
        <f t="shared" si="7"/>
        <v>4700</v>
      </c>
      <c r="O25" s="36"/>
      <c r="P25" s="34">
        <v>4700</v>
      </c>
      <c r="Q25" s="2"/>
    </row>
    <row r="26" spans="1:17" ht="34.5" customHeight="1">
      <c r="A26" s="30" t="s">
        <v>39</v>
      </c>
      <c r="B26" s="33">
        <v>7190</v>
      </c>
      <c r="C26" s="34">
        <v>10410</v>
      </c>
      <c r="D26" s="35">
        <f t="shared" si="3"/>
        <v>3595</v>
      </c>
      <c r="E26" s="35">
        <f t="shared" si="4"/>
        <v>3595</v>
      </c>
      <c r="F26" s="36">
        <f t="shared" si="4"/>
        <v>5205</v>
      </c>
      <c r="G26" s="36">
        <f t="shared" si="5"/>
        <v>5205</v>
      </c>
      <c r="H26" s="35"/>
      <c r="I26" s="35"/>
      <c r="J26" s="35">
        <f t="shared" si="6"/>
        <v>7190</v>
      </c>
      <c r="K26" s="36"/>
      <c r="L26" s="34">
        <v>10410</v>
      </c>
      <c r="M26" s="35">
        <v>735</v>
      </c>
      <c r="N26" s="35">
        <f>B26-M26</f>
        <v>6455</v>
      </c>
      <c r="O26" s="36">
        <v>735</v>
      </c>
      <c r="P26" s="34">
        <v>9675</v>
      </c>
      <c r="Q26" s="2"/>
    </row>
    <row r="27" spans="1:17" ht="35.1" customHeight="1">
      <c r="A27" s="30" t="s">
        <v>40</v>
      </c>
      <c r="B27" s="33">
        <v>2375</v>
      </c>
      <c r="C27" s="34">
        <v>6230</v>
      </c>
      <c r="D27" s="35">
        <f t="shared" si="3"/>
        <v>1187.5</v>
      </c>
      <c r="E27" s="35">
        <f t="shared" si="4"/>
        <v>1187.5</v>
      </c>
      <c r="F27" s="36">
        <f t="shared" si="4"/>
        <v>3115</v>
      </c>
      <c r="G27" s="36">
        <f t="shared" si="5"/>
        <v>3115</v>
      </c>
      <c r="H27" s="35"/>
      <c r="I27" s="35"/>
      <c r="J27" s="35">
        <f t="shared" si="6"/>
        <v>2375</v>
      </c>
      <c r="K27" s="36"/>
      <c r="L27" s="34">
        <v>6230</v>
      </c>
      <c r="M27" s="35"/>
      <c r="N27" s="33">
        <v>2375</v>
      </c>
      <c r="O27" s="36"/>
      <c r="P27" s="34">
        <v>6230</v>
      </c>
      <c r="Q27" s="2"/>
    </row>
    <row r="28" spans="1:17" ht="35.1" customHeight="1">
      <c r="A28" s="30" t="s">
        <v>41</v>
      </c>
      <c r="B28" s="33">
        <v>7155</v>
      </c>
      <c r="C28" s="34">
        <v>7680</v>
      </c>
      <c r="D28" s="35">
        <f t="shared" si="3"/>
        <v>3577.5</v>
      </c>
      <c r="E28" s="35">
        <f t="shared" si="4"/>
        <v>3577.5</v>
      </c>
      <c r="F28" s="36">
        <f t="shared" si="4"/>
        <v>3840</v>
      </c>
      <c r="G28" s="36">
        <f t="shared" si="5"/>
        <v>3840</v>
      </c>
      <c r="H28" s="35"/>
      <c r="I28" s="35"/>
      <c r="J28" s="35">
        <f t="shared" si="6"/>
        <v>7155</v>
      </c>
      <c r="K28" s="36"/>
      <c r="L28" s="34">
        <v>7680</v>
      </c>
      <c r="M28" s="35"/>
      <c r="N28" s="35">
        <f t="shared" si="7"/>
        <v>7155</v>
      </c>
      <c r="O28" s="36"/>
      <c r="P28" s="34">
        <v>7680</v>
      </c>
      <c r="Q28" s="2"/>
    </row>
    <row r="29" spans="1:17" ht="35.1" customHeight="1">
      <c r="A29" s="30" t="s">
        <v>42</v>
      </c>
      <c r="B29" s="33">
        <v>4460</v>
      </c>
      <c r="C29" s="34">
        <v>6110</v>
      </c>
      <c r="D29" s="35">
        <f t="shared" si="3"/>
        <v>2230</v>
      </c>
      <c r="E29" s="35">
        <f t="shared" si="4"/>
        <v>2230</v>
      </c>
      <c r="F29" s="36">
        <f t="shared" si="4"/>
        <v>3055</v>
      </c>
      <c r="G29" s="36">
        <f t="shared" si="5"/>
        <v>3055</v>
      </c>
      <c r="H29" s="35"/>
      <c r="I29" s="35"/>
      <c r="J29" s="35">
        <f t="shared" si="6"/>
        <v>4460</v>
      </c>
      <c r="K29" s="36"/>
      <c r="L29" s="34">
        <v>6110</v>
      </c>
      <c r="M29" s="35"/>
      <c r="N29" s="35">
        <f t="shared" si="7"/>
        <v>4460</v>
      </c>
      <c r="O29" s="36"/>
      <c r="P29" s="34">
        <v>6110</v>
      </c>
      <c r="Q29" s="2"/>
    </row>
    <row r="30" spans="1:17" ht="35.1" customHeight="1">
      <c r="A30" s="30" t="s">
        <v>43</v>
      </c>
      <c r="B30" s="33">
        <v>12207</v>
      </c>
      <c r="C30" s="34">
        <v>13440</v>
      </c>
      <c r="D30" s="35">
        <f t="shared" si="3"/>
        <v>6103.5</v>
      </c>
      <c r="E30" s="35">
        <f t="shared" si="4"/>
        <v>6103.5</v>
      </c>
      <c r="F30" s="36">
        <f t="shared" si="4"/>
        <v>6720</v>
      </c>
      <c r="G30" s="36">
        <f t="shared" si="5"/>
        <v>6720</v>
      </c>
      <c r="H30" s="35"/>
      <c r="I30" s="35"/>
      <c r="J30" s="35">
        <f t="shared" si="6"/>
        <v>12207</v>
      </c>
      <c r="K30" s="36"/>
      <c r="L30" s="34">
        <v>13440</v>
      </c>
      <c r="M30" s="35"/>
      <c r="N30" s="35">
        <f t="shared" si="7"/>
        <v>12207</v>
      </c>
      <c r="O30" s="36"/>
      <c r="P30" s="34">
        <v>13440</v>
      </c>
      <c r="Q30" s="2"/>
    </row>
    <row r="31" spans="1:17" ht="35.1" customHeight="1">
      <c r="A31" s="30" t="s">
        <v>44</v>
      </c>
      <c r="B31" s="33">
        <v>4150</v>
      </c>
      <c r="C31" s="34">
        <v>4262</v>
      </c>
      <c r="D31" s="35">
        <f t="shared" si="3"/>
        <v>2075</v>
      </c>
      <c r="E31" s="35">
        <f t="shared" si="4"/>
        <v>2075</v>
      </c>
      <c r="F31" s="36">
        <f t="shared" si="4"/>
        <v>2131</v>
      </c>
      <c r="G31" s="36">
        <f t="shared" si="5"/>
        <v>2131</v>
      </c>
      <c r="H31" s="35"/>
      <c r="I31" s="35"/>
      <c r="J31" s="35">
        <f t="shared" si="6"/>
        <v>4150</v>
      </c>
      <c r="K31" s="36"/>
      <c r="L31" s="34">
        <v>4262</v>
      </c>
      <c r="M31" s="35"/>
      <c r="N31" s="35">
        <f t="shared" si="7"/>
        <v>4150</v>
      </c>
      <c r="O31" s="36"/>
      <c r="P31" s="34">
        <v>4262</v>
      </c>
      <c r="Q31" s="2"/>
    </row>
    <row r="32" spans="1:17" ht="35.1" customHeight="1">
      <c r="A32" s="30" t="s">
        <v>45</v>
      </c>
      <c r="B32" s="33">
        <v>23020</v>
      </c>
      <c r="C32" s="34">
        <v>30265</v>
      </c>
      <c r="D32" s="35">
        <f>B32/2</f>
        <v>11510</v>
      </c>
      <c r="E32" s="35">
        <f>B32/2</f>
        <v>11510</v>
      </c>
      <c r="F32" s="36">
        <f t="shared" si="4"/>
        <v>15132.5</v>
      </c>
      <c r="G32" s="36">
        <f t="shared" si="5"/>
        <v>15132.5</v>
      </c>
      <c r="H32" s="35"/>
      <c r="I32" s="35"/>
      <c r="J32" s="35">
        <f t="shared" si="6"/>
        <v>23020</v>
      </c>
      <c r="K32" s="36"/>
      <c r="L32" s="34">
        <v>30265</v>
      </c>
      <c r="M32" s="35"/>
      <c r="N32" s="35">
        <f t="shared" si="7"/>
        <v>23020</v>
      </c>
      <c r="O32" s="36"/>
      <c r="P32" s="34">
        <v>30265</v>
      </c>
      <c r="Q32" s="2"/>
    </row>
    <row r="33" spans="1:17" ht="35.1" customHeight="1">
      <c r="A33" s="30" t="s">
        <v>46</v>
      </c>
      <c r="B33" s="37"/>
      <c r="C33" s="38">
        <v>15326</v>
      </c>
      <c r="D33" s="35"/>
      <c r="E33" s="35"/>
      <c r="F33" s="36">
        <f t="shared" si="4"/>
        <v>7663</v>
      </c>
      <c r="G33" s="36">
        <f t="shared" si="5"/>
        <v>7663</v>
      </c>
      <c r="H33" s="39"/>
      <c r="I33" s="35"/>
      <c r="J33" s="35"/>
      <c r="K33" s="36"/>
      <c r="L33" s="38">
        <v>15326</v>
      </c>
      <c r="M33" s="35"/>
      <c r="N33" s="35"/>
      <c r="O33" s="40"/>
      <c r="P33" s="38">
        <f>15326-O33</f>
        <v>15326</v>
      </c>
      <c r="Q33" s="2"/>
    </row>
    <row r="34" spans="1:17" ht="35.1" customHeight="1">
      <c r="A34" s="30" t="s">
        <v>47</v>
      </c>
      <c r="B34" s="37"/>
      <c r="C34" s="38">
        <v>300</v>
      </c>
      <c r="D34" s="35"/>
      <c r="E34" s="35"/>
      <c r="F34" s="36">
        <f t="shared" si="4"/>
        <v>150</v>
      </c>
      <c r="G34" s="36">
        <f t="shared" si="5"/>
        <v>150</v>
      </c>
      <c r="H34" s="39"/>
      <c r="I34" s="35"/>
      <c r="J34" s="35"/>
      <c r="K34" s="36"/>
      <c r="L34" s="38">
        <v>300</v>
      </c>
      <c r="M34" s="35"/>
      <c r="N34" s="35"/>
      <c r="O34" s="40"/>
      <c r="P34" s="38">
        <v>300</v>
      </c>
      <c r="Q34" s="2"/>
    </row>
    <row r="35" spans="1:17" ht="35.1" customHeight="1">
      <c r="A35" s="30" t="s">
        <v>48</v>
      </c>
      <c r="B35" s="37"/>
      <c r="C35" s="38">
        <v>2380</v>
      </c>
      <c r="D35" s="35"/>
      <c r="E35" s="35"/>
      <c r="F35" s="36">
        <f t="shared" si="4"/>
        <v>1190</v>
      </c>
      <c r="G35" s="36">
        <f t="shared" si="5"/>
        <v>1190</v>
      </c>
      <c r="H35" s="39"/>
      <c r="I35" s="35"/>
      <c r="J35" s="35"/>
      <c r="K35" s="36"/>
      <c r="L35" s="38">
        <v>2380</v>
      </c>
      <c r="M35" s="35"/>
      <c r="N35" s="35"/>
      <c r="O35" s="40"/>
      <c r="P35" s="38">
        <v>2380</v>
      </c>
      <c r="Q35" s="2"/>
    </row>
    <row r="36" spans="1:17" ht="36.75" customHeight="1">
      <c r="A36" s="11" t="s">
        <v>9</v>
      </c>
      <c r="B36" s="26">
        <f>SUM(B20:B35)</f>
        <v>86973</v>
      </c>
      <c r="C36" s="27">
        <f>SUM(C20:C35)</f>
        <v>123639</v>
      </c>
      <c r="D36" s="28">
        <f t="shared" ref="D36:G36" si="8">SUM(D20:D35)</f>
        <v>43486.5</v>
      </c>
      <c r="E36" s="28">
        <f t="shared" si="8"/>
        <v>43486.5</v>
      </c>
      <c r="F36" s="29">
        <f t="shared" si="8"/>
        <v>57372</v>
      </c>
      <c r="G36" s="29">
        <f t="shared" si="8"/>
        <v>57372</v>
      </c>
      <c r="H36" s="31"/>
      <c r="I36" s="28">
        <f t="shared" ref="I36:P36" si="9">SUM(I20:I35)</f>
        <v>0</v>
      </c>
      <c r="J36" s="28">
        <f t="shared" si="9"/>
        <v>86973</v>
      </c>
      <c r="K36" s="29">
        <f t="shared" si="9"/>
        <v>0</v>
      </c>
      <c r="L36" s="29">
        <f t="shared" si="9"/>
        <v>123639</v>
      </c>
      <c r="M36" s="28">
        <f t="shared" si="9"/>
        <v>2590</v>
      </c>
      <c r="N36" s="28">
        <f t="shared" si="9"/>
        <v>84383</v>
      </c>
      <c r="O36" s="32">
        <f t="shared" si="9"/>
        <v>2590</v>
      </c>
      <c r="P36" s="32">
        <f t="shared" si="9"/>
        <v>121049</v>
      </c>
    </row>
    <row r="37" spans="1:17" ht="24.75" customHeight="1">
      <c r="A37" s="22"/>
      <c r="B37" s="10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7" ht="96" customHeight="1">
      <c r="A38" s="72" t="s">
        <v>49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</row>
    <row r="39" spans="1:17" ht="38.1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7" ht="38.1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7" ht="38.1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7" ht="38.1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7" ht="38.1" customHeight="1"/>
  </sheetData>
  <mergeCells count="25">
    <mergeCell ref="A17:P17"/>
    <mergeCell ref="A18:A19"/>
    <mergeCell ref="B18:B19"/>
    <mergeCell ref="C18:C19"/>
    <mergeCell ref="D18:E18"/>
    <mergeCell ref="F18:G18"/>
    <mergeCell ref="H18:H19"/>
    <mergeCell ref="I18:J18"/>
    <mergeCell ref="K18:L18"/>
    <mergeCell ref="M18:N18"/>
    <mergeCell ref="O18:P18"/>
    <mergeCell ref="A8:P9"/>
    <mergeCell ref="A11:A13"/>
    <mergeCell ref="F11:G13"/>
    <mergeCell ref="H11:J11"/>
    <mergeCell ref="B12:E13"/>
    <mergeCell ref="H12:H13"/>
    <mergeCell ref="I12:I13"/>
    <mergeCell ref="J12:J13"/>
    <mergeCell ref="B14:E14"/>
    <mergeCell ref="F14:G14"/>
    <mergeCell ref="B15:E15"/>
    <mergeCell ref="F15:G15"/>
    <mergeCell ref="B16:E16"/>
    <mergeCell ref="F16:G16"/>
  </mergeCells>
  <pageMargins left="0.19685039370078741" right="0.23622047244094491" top="0.55118110236220474" bottom="0.74803149606299213" header="0.31496062992125984" footer="0.31496062992125984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Pob_Efectiva_2021_Total</vt:lpstr>
      <vt:lpstr>Pob_Efectiva_2021_Total!Área_de_impresión</vt:lpstr>
      <vt:lpstr>Pob_Efectiva_2021_Total!Títulos_a_imprimir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2022-01-26T02:13:11Z</cp:lastPrinted>
  <dcterms:created xsi:type="dcterms:W3CDTF">2018-10-05T14:45:29Z</dcterms:created>
  <dcterms:modified xsi:type="dcterms:W3CDTF">2022-01-26T02:13:15Z</dcterms:modified>
</cp:coreProperties>
</file>